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f1fb26166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6c51ef206624597"/>
    <x:sheet xmlns:r="http://schemas.openxmlformats.org/officeDocument/2006/relationships" name="Budget" sheetId="2" r:id="Re204eaf0a0324538"/>
    <x:sheet xmlns:r="http://schemas.openxmlformats.org/officeDocument/2006/relationships" name="Guests" sheetId="3" r:id="R7681a5fd32394200"/>
    <x:sheet xmlns:r="http://schemas.openxmlformats.org/officeDocument/2006/relationships" name="Checklist" sheetId="4" r:id="R48a43461ba5949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;(#,##0);&quot;—&quot;"/>
  </x:numFmts>
  <x:fonts count="9">
    <x:font>
      <x:sz val="11"/>
      <x:name val="Carlito"/>
    </x:font>
    <x:font>
      <x:sz val="11"/>
      <x:color rgb="FF36213E"/>
      <x:name val="Arial"/>
    </x:font>
    <x:font>
      <x:b/>
      <x:sz val="17"/>
      <x:color rgb="FF65377A"/>
      <x:name val="Arial"/>
    </x:font>
    <x:font>
      <x:i/>
      <x:sz val="11"/>
      <x:color rgb="FF726477"/>
      <x:name val="Arial"/>
    </x:font>
    <x:font>
      <x:sz val="11"/>
      <x:color rgb="FF2059A2"/>
      <x:name val="Arial"/>
    </x:font>
    <x:font>
      <x:b/>
      <x:sz val="11"/>
      <x:color rgb="FFFFFFFF"/>
      <x:name val="Arial"/>
    </x:font>
    <x:font>
      <x:sz val="10"/>
      <x:color rgb="FF726477"/>
      <x:name val="Arial"/>
    </x:font>
    <x:font>
      <x:b/>
      <x:sz val="11"/>
      <x:color rgb="FF36213E"/>
      <x:name val="Arial"/>
    </x:font>
    <x:font>
      <x:sz val="10"/>
      <x:color rgb="FF36213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6DE"/>
      </x:patternFill>
    </x:fill>
    <x:fill>
      <x:patternFill patternType="solid">
        <x:fgColor rgb="FF65377A"/>
      </x:patternFill>
    </x:fill>
    <x:fill>
      <x:patternFill patternType="solid">
        <x:fgColor rgb="FFF3EDF6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E5DCE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color rgb="FFA52D42"/>
      </x:font>
      <x:fill>
        <x:patternFill patternType="solid">
          <x:bgColor rgb="FFFFE9ED"/>
        </x:patternFill>
      </x:fill>
    </x:dxf>
    <x:dxf>
      <x:font>
        <x:color rgb="FFA52D42"/>
      </x:font>
      <x:fill>
        <x:patternFill patternType="solid">
          <x:bgColor rgb="FFFFE9ED"/>
        </x:patternFill>
      </x:fill>
    </x:dxf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color rgb="FFA52D42"/>
      </x:font>
      <x:fill>
        <x:patternFill patternType="solid">
          <x:bgColor rgb="FFFFE9ED"/>
        </x:patternFill>
      </x:fill>
    </x:dxf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b/>
        <x:color rgb="FFA52D42"/>
      </x:font>
      <x:fill>
        <x:patternFill patternType="solid">
          <x:bgColor rgb="FFFFE9ED"/>
        </x:patternFill>
      </x:fill>
    </x:dxf>
    <x:dxf>
      <x:font>
        <x:color rgb="FFA52D42"/>
      </x:font>
      <x:fill>
        <x:patternFill patternType="solid">
          <x:bgColor rgb="FFFFE9ED"/>
        </x:patternFill>
      </x:fill>
    </x:dxf>
    <x:dxf>
      <x:font>
        <x:color rgb="FFA52D42"/>
      </x:font>
      <x:fill>
        <x:patternFill patternType="solid">
          <x:bgColor rgb="FFFFE9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fe280b522481b" /><Relationship Type="http://schemas.openxmlformats.org/officeDocument/2006/relationships/theme" Target="/xl/theme/theme1.xml" Id="R041ca94477db4267" /><Relationship Type="http://schemas.openxmlformats.org/officeDocument/2006/relationships/sharedStrings" Target="/xl/sharedStrings.xml" Id="Rd84bfe29ec954234" /><Relationship Type="http://schemas.openxmlformats.org/officeDocument/2006/relationships/worksheet" Target="/xl/worksheets/sheet1.xml" Id="Rd6c51ef206624597" /><Relationship Type="http://schemas.openxmlformats.org/officeDocument/2006/relationships/worksheet" Target="/xl/worksheets/sheet2.xml" Id="Re204eaf0a0324538" /><Relationship Type="http://schemas.openxmlformats.org/officeDocument/2006/relationships/worksheet" Target="/xl/worksheets/sheet3.xml" Id="R7681a5fd32394200" /><Relationship Type="http://schemas.openxmlformats.org/officeDocument/2006/relationships/worksheet" Target="/xl/worksheets/sheet4.xml" Id="R48a43461ba5949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d7f14893df946f5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1</xdr:row>
      <xdr:rowOff>0</xdr:rowOff>
    </xdr:from>
    <xdr:ext cx="1333500" cy="1333500"/>
    <xdr:pic>
      <xdr:nvPicPr>
        <xdr:cNvPr id="1" name="111a2f3f-1e47-4044-9fe6-e73eabe3f4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7f14893df946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BudgetRecords" displayName="BudgetRecords" ref="A11:K21" headerRowCount="1" totalsRowCount="0" totalsRowShown="0">
  <x:autoFilter ref="A11:K21"/>
  <x:tableColumns count="11">
    <x:tableColumn id="1" name="Item / service"/>
    <x:tableColumn id="2" name="Category"/>
    <x:tableColumn id="3" name="Supplier / reference"/>
    <x:tableColumn id="4" name="Planned"/>
    <x:tableColumn id="5" name="Confirmed"/>
    <x:tableColumn id="6" name="Paid"/>
    <x:tableColumn id="7" name="Due date"/>
    <x:tableColumn id="8" name="Still to pay"/>
    <x:tableColumn id="9" name="Over / (under)"/>
    <x:tableColumn id="10" name="Attention"/>
    <x:tableColumn id="11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estsRecords" displayName="GuestsRecords" ref="A11:J21" headerRowCount="1" totalsRowCount="0" totalsRowShown="0">
  <x:autoFilter ref="A11:J21"/>
  <x:tableColumns count="10">
    <x:tableColumn id="1" name="Party name"/>
    <x:tableColumn id="2" name="Size"/>
    <x:tableColumn id="3" name="RSVP"/>
    <x:tableColumn id="4" name="Food / access notes"/>
    <x:tableColumn id="5" name="Stay"/>
    <x:tableColumn id="6" name="Table / zone"/>
    <x:tableColumn id="7" name="Attending"/>
    <x:tableColumn id="8" name="Pending"/>
    <x:tableColumn id="9" name="Attention"/>
    <x:tableColumn id="10" name="Othe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hecklistRecords" displayName="ChecklistRecords" ref="A11:H21" headerRowCount="1" totalsRowCount="0" totalsRowShown="0">
  <x:autoFilter ref="A11:H21"/>
  <x:tableColumns count="8">
    <x:tableColumn id="1" name="Task"/>
    <x:tableColumn id="2" name="Owner"/>
    <x:tableColumn id="3" name="Due date"/>
    <x:tableColumn id="4" name="Status"/>
    <x:tableColumn id="5" name="Priority"/>
    <x:tableColumn id="6" name="Completed on"/>
    <x:tableColumn id="7" name="Notes"/>
    <x:tableColumn id="8" name="Atten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539cfd0810d4ad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54c96dc82684f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885dcb0fa9a4e5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31c82f778434404" /></Relationships>
</file>

<file path=xl/worksheets/sheet1.xml><?xml version="1.0" encoding="utf-8"?>
<x:worksheet xmlns:x="http://schemas.openxmlformats.org/spreadsheetml/2006/main">
  <x:sheetPr>
    <x:tabColor rgb="FF65377A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4" hidden="0" customWidth="1"/>
    <x:col min="4" max="4" width="31" hidden="0" customWidth="1"/>
    <x:col min="5" max="5" width="21" hidden="0" customWidth="1"/>
    <x:col min="6" max="6" width="10" hidden="0" customWidth="1"/>
    <x:col min="7" max="7" width="1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</x:row>
    <x:row r="2" ht="24" customHeight="1">
      <x:c r="A2" s="4" t="str">
        <x:v>Cartavya Celebration Planner</x:v>
      </x:c>
      <x:c r="B2" s="3"/>
      <x:c r="C2" s="3"/>
      <x:c r="D2" s="3"/>
      <x:c r="E2" s="3"/>
      <x:c r="F2" s="3"/>
      <x:c r="G2" s="3"/>
    </x:row>
    <x:row r="3" ht="24" customHeight="1">
      <x:c r="A3" s="5"/>
      <x:c r="B3" s="5"/>
      <x:c r="C3" s="5"/>
      <x:c r="D3" s="5"/>
      <x:c r="E3" s="5"/>
      <x:c r="F3" s="5"/>
      <x:c r="G3" s="5"/>
    </x:row>
    <x:row r="4" ht="24" customHeight="1">
      <x:c r="A4" s="6" t="str">
        <x:v>DEMO SAMPLE. All names, figures and event details below are fictional.</x:v>
      </x:c>
      <x:c r="B4" s="6"/>
      <x:c r="C4" s="6"/>
      <x:c r="D4" s="6"/>
      <x:c r="E4" s="6"/>
      <x:c r="F4" s="6"/>
      <x:c r="G4" s="6"/>
    </x:row>
    <x:row r="5" ht="24" customHeight="1">
      <x:c r="A5" s="3"/>
      <x:c r="B5" s="3"/>
      <x:c r="C5" s="3"/>
      <x:c r="D5" s="3"/>
      <x:c r="E5" s="3"/>
      <x:c r="F5" s="3"/>
      <x:c r="G5" s="3"/>
    </x:row>
    <x:row r="6" ht="24" customHeight="1">
      <x:c r="A6" s="3" t="str">
        <x:v>Celebration</x:v>
      </x:c>
      <x:c r="B6" s="7" t="str">
        <x:v>Demo celebration</x:v>
      </x:c>
      <x:c r="C6" s="3"/>
      <x:c r="D6" s="3" t="str">
        <x:v>Event date</x:v>
      </x:c>
      <x:c r="E6" s="8" t="d">
        <x:v>2026-12-12T12:00:00.000Z</x:v>
      </x:c>
      <x:c r="F6" s="3"/>
      <x:c r="G6" s="3"/>
    </x:row>
    <x:row r="7" ht="24" customHeight="1">
      <x:c r="A7" s="3" t="str">
        <x:v>Budget target (INR)</x:v>
      </x:c>
      <x:c r="B7" s="10" t="n">
        <x:v>300000</x:v>
      </x:c>
      <x:c r="C7" s="3"/>
      <x:c r="D7" s="3" t="str">
        <x:v>As of</x:v>
      </x:c>
      <x:c r="E7" s="11" t="n">
        <x:f>TODAY()</x:f>
        <x:v>46312</x:v>
      </x:c>
      <x:c r="F7" s="3"/>
      <x:c r="G7" s="3"/>
    </x:row>
    <x:row r="8" ht="24" customHeight="1">
      <x:c r="A8" s="3"/>
      <x:c r="B8" s="3"/>
      <x:c r="C8" s="3"/>
      <x:c r="D8" s="3"/>
      <x:c r="E8" s="3"/>
      <x:c r="F8" s="3"/>
      <x:c r="G8" s="3"/>
    </x:row>
    <x:row r="9" ht="36" customHeight="1">
      <x:c r="A9" s="18" t="str">
        <x:v>Budget snapshot (INR)</x:v>
      </x:c>
      <x:c r="B9" s="19"/>
      <x:c r="C9" s="3"/>
      <x:c r="D9" s="18" t="str">
        <x:v>Guest and task snapshot</x:v>
      </x:c>
      <x:c r="E9" s="19"/>
      <x:c r="F9" s="3"/>
      <x:c r="G9" s="3"/>
    </x:row>
    <x:row r="10" ht="24" customHeight="1">
      <x:c r="A10" s="3"/>
      <x:c r="B10" s="3"/>
      <x:c r="C10" s="3"/>
      <x:c r="D10" s="3"/>
      <x:c r="E10" s="3"/>
      <x:c r="F10" s="3"/>
      <x:c r="G10" s="3"/>
    </x:row>
    <x:row r="11" ht="34" customHeight="1">
      <x:c r="A11" s="24" t="str">
        <x:v>Planned cost entered</x:v>
      </x:c>
      <x:c r="B11" s="20" t="n">
        <x:f>'Budget'!D7</x:f>
        <x:v>286000</x:v>
      </x:c>
      <x:c r="C11" s="3"/>
      <x:c r="D11" s="24" t="str">
        <x:v>Named guest parties</x:v>
      </x:c>
      <x:c r="E11" s="3" t="n">
        <x:f>'Guests'!A7</x:f>
        <x:v>5</x:v>
      </x:c>
      <x:c r="F11" s="3"/>
      <x:c r="G11" s="3"/>
    </x:row>
    <x:row r="12" ht="34" customHeight="1">
      <x:c r="A12" s="24" t="str">
        <x:v>Confirmed cost entered</x:v>
      </x:c>
      <x:c r="B12" s="20" t="n">
        <x:f>'Budget'!E7</x:f>
        <x:v>249000</x:v>
      </x:c>
      <x:c r="C12" s="3"/>
      <x:c r="D12" s="24" t="str">
        <x:v>Confirmed attending people</x:v>
      </x:c>
      <x:c r="E12" s="3" t="n">
        <x:f>'Guests'!G7</x:f>
        <x:v>6</x:v>
      </x:c>
      <x:c r="F12" s="3"/>
      <x:c r="G12" s="3"/>
    </x:row>
    <x:row r="13" ht="34" customHeight="1">
      <x:c r="A13" s="24" t="str">
        <x:v>Paid entered</x:v>
      </x:c>
      <x:c r="B13" s="20" t="n">
        <x:f>'Budget'!F7</x:f>
        <x:v>96000</x:v>
      </x:c>
      <x:c r="C13" s="3"/>
      <x:c r="D13" s="24" t="str">
        <x:v>Pending / unconfirmed people</x:v>
      </x:c>
      <x:c r="E13" s="3" t="n">
        <x:f>'Guests'!H7</x:f>
        <x:v>6</x:v>
      </x:c>
      <x:c r="F13" s="3"/>
      <x:c r="G13" s="3"/>
    </x:row>
    <x:row r="14" ht="34" customHeight="1">
      <x:c r="A14" s="24" t="str">
        <x:v>Still to pay on known costs</x:v>
      </x:c>
      <x:c r="B14" s="20" t="n">
        <x:f>'Budget'!H7</x:f>
        <x:v>153000</x:v>
      </x:c>
      <x:c r="C14" s="3"/>
      <x:c r="D14" s="24" t="str">
        <x:v>Guest rows needing attention</x:v>
      </x:c>
      <x:c r="E14" s="3" t="n">
        <x:f>'Guests'!I7</x:f>
        <x:v>1</x:v>
      </x:c>
      <x:c r="F14" s="3"/>
      <x:c r="G14" s="3"/>
    </x:row>
    <x:row r="15" ht="34" customHeight="1">
      <x:c r="A15" s="24" t="str">
        <x:v>Over / (under) plan on known costs</x:v>
      </x:c>
      <x:c r="B15" s="20" t="n">
        <x:f>'Budget'!I7</x:f>
        <x:v>3000</x:v>
      </x:c>
      <x:c r="C15" s="3"/>
      <x:c r="D15" s="24" t="str">
        <x:v>Open tasks</x:v>
      </x:c>
      <x:c r="E15" s="3" t="n">
        <x:f>'Checklist'!A7</x:f>
        <x:v>3</x:v>
      </x:c>
      <x:c r="F15" s="3"/>
      <x:c r="G15" s="3"/>
    </x:row>
    <x:row r="16" ht="34" customHeight="1">
      <x:c r="A16" s="24" t="str">
        <x:v>Target less confirmed costs</x:v>
      </x:c>
      <x:c r="B16" s="20" t="n">
        <x:f>IF(COUNT(B7)=0,"Set a target",B7-B12)</x:f>
        <x:v>51000</x:v>
      </x:c>
      <x:c r="C16" s="3"/>
      <x:c r="D16" s="24" t="str">
        <x:v>Overdue tasks</x:v>
      </x:c>
      <x:c r="E16" s="3" t="n">
        <x:f>'Checklist'!C7</x:f>
        <x:v>0</x:v>
      </x:c>
      <x:c r="F16" s="3"/>
      <x:c r="G16" s="3"/>
    </x:row>
    <x:row r="17" ht="34" customHeight="1">
      <x:c r="A17" s="24" t="str">
        <x:v>Budget rows needing attention</x:v>
      </x:c>
      <x:c r="B17" s="3" t="n">
        <x:f>'Budget'!J7</x:f>
        <x:v>1</x:v>
      </x:c>
      <x:c r="C17" s="3"/>
      <x:c r="D17" s="24" t="str">
        <x:v>Task rows needing attention</x:v>
      </x:c>
      <x:c r="E17" s="3" t="n">
        <x:f>'Checklist'!H7</x:f>
        <x:v>0</x:v>
      </x:c>
      <x:c r="F17" s="3"/>
      <x:c r="G17" s="3"/>
    </x:row>
    <x:row r="18" ht="24" customHeight="1">
      <x:c r="A18" s="3"/>
      <x:c r="B18" s="3"/>
      <x:c r="C18" s="3"/>
      <x:c r="D18" s="3"/>
      <x:c r="E18" s="3"/>
      <x:c r="F18" s="3"/>
      <x:c r="G18" s="3"/>
    </x:row>
    <x:row r="19" ht="24" customHeight="1">
      <x:c r="A19" s="21" t="str">
        <x:v>Totals reflect entered values. Resolve attention messages before treating them as final.</x:v>
      </x:c>
      <x:c r="B19" s="21"/>
      <x:c r="C19" s="21"/>
      <x:c r="D19" s="21"/>
      <x:c r="E19" s="21"/>
      <x:c r="F19" s="21"/>
      <x:c r="G19" s="21"/>
    </x:row>
    <x:row r="20" ht="24" customHeight="1">
      <x:c r="A20" s="21" t="str">
        <x:v>Still to pay excludes rows without a confirmed cost. Positive variance means over plan.</x:v>
      </x:c>
      <x:c r="B20" s="21"/>
      <x:c r="C20" s="21"/>
      <x:c r="D20" s="21"/>
      <x:c r="E20" s="21"/>
      <x:c r="F20" s="21"/>
      <x:c r="G20" s="21"/>
    </x:row>
    <x:row r="21" ht="24" customHeight="1">
      <x:c r="A21" s="3"/>
      <x:c r="B21" s="3"/>
      <x:c r="C21" s="3"/>
      <x:c r="D21" s="3"/>
      <x:c r="E21" s="3"/>
      <x:c r="F21" s="3"/>
      <x:c r="G21" s="3"/>
    </x:row>
    <x:row r="22" ht="24" customHeight="1">
      <x:c r="A22" s="3"/>
      <x:c r="B22" s="3"/>
      <x:c r="C22" s="3"/>
      <x:c r="D22" s="3"/>
      <x:c r="E22" s="3"/>
      <x:c r="F22" s="3"/>
      <x:c r="G22" s="3"/>
    </x:row>
    <x:row r="23" ht="24" customHeight="1">
      <x:c r="A23" s="22" t="str">
        <x:v>Getting started</x:v>
      </x:c>
      <x:c r="B23" s="3"/>
      <x:c r="C23" s="3"/>
      <x:c r="D23" s="3"/>
      <x:c r="E23" s="3"/>
      <x:c r="F23" s="3"/>
      <x:c r="G23" s="3"/>
    </x:row>
    <x:row r="24" ht="24" customHeight="1">
      <x:c r="A24" s="3"/>
      <x:c r="B24" s="3"/>
      <x:c r="C24" s="3"/>
      <x:c r="D24" s="3"/>
      <x:c r="E24" s="3"/>
      <x:c r="F24" s="3"/>
      <x:c r="G24" s="3"/>
    </x:row>
    <x:row r="25" ht="24" customHeight="1">
      <x:c r="A25" s="23" t="str">
        <x:v>1. Save your own copy. Enter your event name, date and target above.</x:v>
      </x:c>
      <x:c r="B25" s="23"/>
      <x:c r="C25" s="23"/>
      <x:c r="D25" s="23"/>
      <x:c r="E25" s="23"/>
      <x:c r="F25" s="23"/>
      <x:c r="G25" s="23"/>
    </x:row>
    <x:row r="26" ht="24" customHeight="1">
      <x:c r="A26" s="23" t="str">
        <x:v>2. Fill the pale amber cells. Lavender cells contain formulas; do not overwrite them.</x:v>
      </x:c>
      <x:c r="B26" s="23"/>
      <x:c r="C26" s="23"/>
      <x:c r="D26" s="23"/>
      <x:c r="E26" s="23"/>
      <x:c r="F26" s="23"/>
      <x:c r="G26" s="23"/>
    </x:row>
    <x:row r="27" ht="24" customHeight="1">
      <x:c r="A27" s="23" t="str">
        <x:v>3. Use the row filters and attention columns to find missing or unusual entries.</x:v>
      </x:c>
      <x:c r="B27" s="23"/>
      <x:c r="C27" s="23"/>
      <x:c r="D27" s="23"/>
      <x:c r="E27" s="23"/>
      <x:c r="F27" s="23"/>
      <x:c r="G27" s="23"/>
    </x:row>
    <x:row r="28" ht="24" customHeight="1">
      <x:c r="A28" s="23" t="str">
        <x:v>Capacity: 10 budget items, 10 guest parties and 10 tasks. Use the reserved rows.</x:v>
      </x:c>
      <x:c r="B28" s="23"/>
      <x:c r="C28" s="23"/>
      <x:c r="D28" s="23"/>
      <x:c r="E28" s="23"/>
      <x:c r="F28" s="23"/>
      <x:c r="G28" s="23"/>
    </x:row>
    <x:row r="29" ht="24" customHeight="1">
      <x:c r="A29" s="23" t="str">
        <x:v>One guest row represents a whole party. A blank RSVP is counted as pending.</x:v>
      </x:c>
      <x:c r="B29" s="23"/>
      <x:c r="C29" s="23"/>
      <x:c r="D29" s="23"/>
      <x:c r="E29" s="23"/>
      <x:c r="F29" s="23"/>
      <x:c r="G29" s="23"/>
    </x:row>
    <x:row r="30" ht="24" customHeight="1">
      <x:c r="A30" s="23" t="str">
        <x:v>Enter 0 for a genuinely free cost or no payment. Leave unknown amounts blank.</x:v>
      </x:c>
      <x:c r="B30" s="23"/>
      <x:c r="C30" s="23"/>
      <x:c r="D30" s="23"/>
      <x:c r="E30" s="23"/>
      <x:c r="F30" s="23"/>
      <x:c r="G30" s="23"/>
    </x:row>
    <x:row r="31" ht="24" customHeight="1">
      <x:c r="A31" s="23" t="str">
        <x:v>Use ordinary spreadsheet dates. Overdue tasks update with the current date.</x:v>
      </x:c>
      <x:c r="B31" s="23"/>
      <x:c r="C31" s="23"/>
      <x:c r="D31" s="23"/>
      <x:c r="E31" s="23"/>
      <x:c r="F31" s="23"/>
      <x:c r="G31" s="23"/>
    </x:row>
    <x:row r="32" ht="24" customHeight="1">
      <x:c r="A32" s="23" t="str">
        <x:v>Keep a private backup. This file has no macros, payment links or automatic messages.</x:v>
      </x:c>
      <x:c r="B32" s="23"/>
      <x:c r="C32" s="23"/>
      <x:c r="D32" s="23"/>
      <x:c r="E32" s="23"/>
      <x:c r="F32" s="23"/>
      <x:c r="G32" s="23"/>
    </x:row>
    <x:row r="33" ht="24" customHeight="1">
      <x:c r="A33" s="23" t="str">
        <x:v>Designed for desktop Excel. Google Sheets and mobile spreadsheet apps are not verified.</x:v>
      </x:c>
      <x:c r="B33" s="23"/>
      <x:c r="C33" s="23"/>
      <x:c r="D33" s="23"/>
      <x:c r="E33" s="23"/>
      <x:c r="F33" s="23"/>
      <x:c r="G33" s="23"/>
    </x:row>
    <x:row r="34" ht="24" customHeight="1">
      <x:c r="A34" s="23" t="str">
        <x:v>Support enquiries: contact@cartavya.com. Reconcile costs against supplier records.</x:v>
      </x:c>
      <x:c r="B34" s="23"/>
      <x:c r="C34" s="23"/>
      <x:c r="D34" s="23"/>
      <x:c r="E34" s="23"/>
      <x:c r="F34" s="23"/>
      <x:c r="G34" s="23"/>
    </x:row>
    <x:row r="35" ht="24" customHeight="1">
      <x:c r="A35" s="3"/>
      <x:c r="B35" s="3"/>
      <x:c r="C35" s="3"/>
      <x:c r="D35" s="3"/>
      <x:c r="E35" s="3"/>
      <x:c r="F35" s="3"/>
      <x:c r="G35" s="3"/>
    </x:row>
    <x:row r="36" ht="24" customHeight="1">
      <x:c r="A36" s="3"/>
      <x:c r="B36" s="3"/>
      <x:c r="C36" s="3"/>
      <x:c r="D36" s="3"/>
      <x:c r="E36" s="3"/>
      <x:c r="F36" s="3"/>
      <x:c r="G36" s="3"/>
    </x:row>
  </x:sheetData>
  <x:conditionalFormatting sqref="B17:B17">
    <x:cfRule type="cellIs" dxfId="0" priority="1" operator="greaterThan">
      <x:formula>0</x:formula>
    </x:cfRule>
  </x:conditionalFormatting>
  <x:conditionalFormatting sqref="E14:E14">
    <x:cfRule type="cellIs" dxfId="1" priority="2" operator="greaterThan">
      <x:formula>0</x:formula>
    </x:cfRule>
  </x:conditionalFormatting>
  <x:conditionalFormatting sqref="E16:E17">
    <x:cfRule type="cellIs" dxfId="2" priority="3" operator="greaterThan">
      <x:formula>0</x:formula>
    </x:cfRule>
  </x:conditionalFormatting>
  <x:dataValidations count="2">
    <x:dataValidation type="decimal" errorStyle="stop" operator="between" allowBlank="1" showDropDown="0" showErrorMessage="1" errorTitle="Check this entry" error="Enter a budget target from 0 to 1,000,000,000." sqref="B7">
      <x:formula1>0</x:formula1>
      <x:formula2>1000000000</x:formula2>
    </x:dataValidation>
    <x:dataValidation type="date" errorStyle="stop" operator="between" allowBlank="1" showDropDown="0" showErrorMessage="1" errorTitle="Check this entry" error="Enter a valid date between 2020 and 2100." sqref="E6">
      <x:formula1>DATE(2020,1,1)</x:formula1>
      <x:formula2>DATE(2100,12,31)</x:formula2>
    </x:dataValidation>
  </x:dataValidations>
  <x:pageMargins left="0.7" right="0.7" top="0.75" bottom="0.75" header="0.3" footer="0.3"/>
  <x:drawing xmlns:r="http://schemas.openxmlformats.org/officeDocument/2006/relationships" r:id="Rd539cfd0810d4ad3"/>
</x:worksheet>
</file>

<file path=xl/worksheets/sheet2.xml><?xml version="1.0" encoding="utf-8"?>
<x:worksheet xmlns:x="http://schemas.openxmlformats.org/spreadsheetml/2006/main">
  <x:sheetPr>
    <x:tabColor rgb="FF65377A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6" hidden="0" customWidth="1"/>
    <x:col min="2" max="2" width="19" hidden="0" customWidth="1"/>
    <x:col min="3" max="3" width="23" hidden="0" customWidth="1"/>
    <x:col min="4" max="4" width="15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31" hidden="0" customWidth="1"/>
    <x:col min="11" max="11" width="3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4" customHeight="1">
      <x:c r="A2" s="4" t="str">
        <x:v>Budget &amp; payments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4" customHeight="1">
      <x:c r="A4" s="6" t="str">
        <x:v>DEMO SAMPLE. Fictional entries. Amounts in INR.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4" customHeight="1">
      <x:c r="A6" s="3" t="str">
        <x:v>Entered totals</x:v>
      </x:c>
      <x:c r="B6" s="3"/>
      <x:c r="C6" s="3"/>
      <x:c r="D6" s="3" t="str">
        <x:v>Planned</x:v>
      </x:c>
      <x:c r="E6" s="3" t="str">
        <x:v>Confirmed</x:v>
      </x:c>
      <x:c r="F6" s="3" t="str">
        <x:v>Paid</x:v>
      </x:c>
      <x:c r="G6" s="3"/>
      <x:c r="H6" s="3" t="str">
        <x:v>Still to pay</x:v>
      </x:c>
      <x:c r="I6" s="3" t="str">
        <x:v>Over / (under)</x:v>
      </x:c>
      <x:c r="J6" s="3" t="str">
        <x:v>Needs attention</x:v>
      </x:c>
      <x:c r="K6" s="3"/>
    </x:row>
    <x:row r="7" ht="24" customHeight="1">
      <x:c r="A7" s="3"/>
      <x:c r="B7" s="3"/>
      <x:c r="C7" s="3"/>
      <x:c r="D7" s="20" t="n">
        <x:f>SUM(D12:D21)</x:f>
        <x:v>286000</x:v>
      </x:c>
      <x:c r="E7" s="20" t="n">
        <x:f>SUM(E12:E21)</x:f>
        <x:v>249000</x:v>
      </x:c>
      <x:c r="F7" s="20" t="n">
        <x:f>SUM(F12:F21)</x:f>
        <x:v>96000</x:v>
      </x:c>
      <x:c r="G7" s="20"/>
      <x:c r="H7" s="20" t="n">
        <x:f>SUM(H12:H21)</x:f>
        <x:v>153000</x:v>
      </x:c>
      <x:c r="I7" s="20" t="n">
        <x:f>SUM(I12:I21)</x:f>
        <x:v>3000</x:v>
      </x:c>
      <x:c r="J7" s="3" t="n">
        <x:f>SUMPRODUCT(--(J12:J21&lt;&gt;""))</x:f>
        <x:v>1</x:v>
      </x:c>
      <x:c r="K7" s="3"/>
    </x:row>
    <x:row r="8" ht="24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 ht="24" customHeight="1">
      <x:c r="A9" s="3" t="str">
        <x:v>Pale amber = editable. Lavender = calculated. 10 item rows. Unknown confirmed costs remain blank; enter paid as 0 when nothing has been paid.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36" customHeight="1">
      <x:c r="A11" s="18" t="str">
        <x:v>Item / service</x:v>
      </x:c>
      <x:c r="B11" s="27" t="str">
        <x:v>Category</x:v>
      </x:c>
      <x:c r="C11" s="27" t="str">
        <x:v>Supplier / reference</x:v>
      </x:c>
      <x:c r="D11" s="27" t="str">
        <x:v>Planned</x:v>
      </x:c>
      <x:c r="E11" s="27" t="str">
        <x:v>Confirmed</x:v>
      </x:c>
      <x:c r="F11" s="27" t="str">
        <x:v>Paid</x:v>
      </x:c>
      <x:c r="G11" s="27" t="str">
        <x:v>Due date</x:v>
      </x:c>
      <x:c r="H11" s="27" t="str">
        <x:v>Still to pay</x:v>
      </x:c>
      <x:c r="I11" s="27" t="str">
        <x:v>Over / (under)</x:v>
      </x:c>
      <x:c r="J11" s="27" t="str">
        <x:v>Attention</x:v>
      </x:c>
      <x:c r="K11" s="19" t="str">
        <x:v>Notes</x:v>
      </x:c>
    </x:row>
    <x:row r="12" ht="24" customHeight="1">
      <x:c r="A12" s="7" t="str">
        <x:v>Venue hire</x:v>
      </x:c>
      <x:c r="B12" s="7" t="str">
        <x:v>Venue</x:v>
      </x:c>
      <x:c r="C12" s="7" t="str">
        <x:v>Demo supplier A</x:v>
      </x:c>
      <x:c r="D12" s="10" t="n">
        <x:v>120000</x:v>
      </x:c>
      <x:c r="E12" s="10" t="n">
        <x:v>115000</x:v>
      </x:c>
      <x:c r="F12" s="10" t="n">
        <x:v>50000</x:v>
      </x:c>
      <x:c r="G12" s="8" t="d">
        <x:v>2026-11-20T12:00:00.000Z</x:v>
      </x:c>
      <x:c r="H12" s="30" t="n">
        <x:f>IF(COUNT(E12)=0,"",E12-IF(COUNT(F12)=0,0,F12))</x:f>
        <x:v>65000</x:v>
      </x:c>
      <x:c r="I12" s="30" t="n">
        <x:f>IF(COUNT(D12:E12)=2,E12-D12,"")</x:f>
        <x:v>-5000</x:v>
      </x:c>
      <x:c r="J12" s="28" t="str">
        <x:f>IF(COUNTA(A12:G12,K12)=0,"",IF(LEN(A12)=0,"Add an item name",IF(COUNTA(D12:F12)&lt;&gt;COUNT(D12:F12),"Use numeric amounts",IF(MIN(D12:F12)&lt;0,"Amounts cannot be negative",IF(COUNT(D12)=0,"Add planned cost",IF(COUNT(E12)=0,"Add confirmed cost",IF(COUNT(F12)=0,"Enter paid amount or 0",IF(F12&gt;E12,"Paid exceeds confirmed cost",IF(AND(COUNTA(G12)&gt;0,COUNT(G12)=0),"Enter a valid due date","")))))))))</x:f>
      </x:c>
      <x:c r="K12" s="7"/>
    </x:row>
    <x:row r="13" ht="24" customHeight="1">
      <x:c r="A13" s="7" t="str">
        <x:v>Dinner catering</x:v>
      </x:c>
      <x:c r="B13" s="7" t="str">
        <x:v>Food &amp; drinks</x:v>
      </x:c>
      <x:c r="C13" s="7" t="str">
        <x:v>Demo supplier B</x:v>
      </x:c>
      <x:c r="D13" s="10" t="n">
        <x:v>90000</x:v>
      </x:c>
      <x:c r="E13" s="10" t="n">
        <x:v>96000</x:v>
      </x:c>
      <x:c r="F13" s="10" t="n">
        <x:v>30000</x:v>
      </x:c>
      <x:c r="G13" s="8" t="d">
        <x:v>2026-12-01T12:00:00.000Z</x:v>
      </x:c>
      <x:c r="H13" s="30" t="n">
        <x:f>IF(COUNT(E13)=0,"",E13-IF(COUNT(F13)=0,0,F13))</x:f>
        <x:v>66000</x:v>
      </x:c>
      <x:c r="I13" s="30" t="n">
        <x:f>IF(COUNT(D13:E13)=2,E13-D13,"")</x:f>
        <x:v>6000</x:v>
      </x:c>
      <x:c r="J13" s="28" t="str">
        <x:f>IF(COUNTA(A13:G13,K13)=0,"",IF(LEN(A13)=0,"Add an item name",IF(COUNTA(D13:F13)&lt;&gt;COUNT(D13:F13),"Use numeric amounts",IF(MIN(D13:F13)&lt;0,"Amounts cannot be negative",IF(COUNT(D13)=0,"Add planned cost",IF(COUNT(E13)=0,"Add confirmed cost",IF(COUNT(F13)=0,"Enter paid amount or 0",IF(F13&gt;E13,"Paid exceeds confirmed cost",IF(AND(COUNTA(G13)&gt;0,COUNT(G13)=0),"Enter a valid due date","")))))))))</x:f>
      </x:c>
      <x:c r="K13" s="7"/>
    </x:row>
    <x:row r="14" ht="24" customHeight="1">
      <x:c r="A14" s="7" t="str">
        <x:v>Digital invitations</x:v>
      </x:c>
      <x:c r="B14" s="7" t="str">
        <x:v>Invitations</x:v>
      </x:c>
      <x:c r="C14" s="7" t="str">
        <x:v>Demo supplier C</x:v>
      </x:c>
      <x:c r="D14" s="10" t="n">
        <x:v>6000</x:v>
      </x:c>
      <x:c r="E14" s="10" t="n">
        <x:v>6000</x:v>
      </x:c>
      <x:c r="F14" s="10" t="n">
        <x:v>6000</x:v>
      </x:c>
      <x:c r="G14" s="8"/>
      <x:c r="H14" s="30" t="n">
        <x:f>IF(COUNT(E14)=0,"",E14-IF(COUNT(F14)=0,0,F14))</x:f>
        <x:v>0</x:v>
      </x:c>
      <x:c r="I14" s="30" t="n">
        <x:f>IF(COUNT(D14:E14)=2,E14-D14,"")</x:f>
        <x:v>0</x:v>
      </x:c>
      <x:c r="J14" s="28" t="str">
        <x:f>IF(COUNTA(A14:G14,K14)=0,"",IF(LEN(A14)=0,"Add an item name",IF(COUNTA(D14:F14)&lt;&gt;COUNT(D14:F14),"Use numeric amounts",IF(MIN(D14:F14)&lt;0,"Amounts cannot be negative",IF(COUNT(D14)=0,"Add planned cost",IF(COUNT(E14)=0,"Add confirmed cost",IF(COUNT(F14)=0,"Enter paid amount or 0",IF(F14&gt;E14,"Paid exceeds confirmed cost",IF(AND(COUNTA(G14)&gt;0,COUNT(G14)=0),"Enter a valid due date","")))))))))</x:f>
      </x:c>
      <x:c r="K14" s="7"/>
    </x:row>
    <x:row r="15" ht="24" customHeight="1">
      <x:c r="A15" s="7" t="str">
        <x:v>Venue decor</x:v>
      </x:c>
      <x:c r="B15" s="7" t="str">
        <x:v>Decor</x:v>
      </x:c>
      <x:c r="C15" s="7" t="str">
        <x:v>Quote pending</x:v>
      </x:c>
      <x:c r="D15" s="10" t="n">
        <x:v>40000</x:v>
      </x:c>
      <x:c r="E15" s="10"/>
      <x:c r="F15" s="10"/>
      <x:c r="G15" s="8"/>
      <x:c r="H15" s="30" t="str">
        <x:f>IF(COUNT(E15)=0,"",E15-IF(COUNT(F15)=0,0,F15))</x:f>
      </x:c>
      <x:c r="I15" s="30" t="str">
        <x:f>IF(COUNT(D15:E15)=2,E15-D15,"")</x:f>
      </x:c>
      <x:c r="J15" s="28" t="str">
        <x:f>IF(COUNTA(A15:G15,K15)=0,"",IF(LEN(A15)=0,"Add an item name",IF(COUNTA(D15:F15)&lt;&gt;COUNT(D15:F15),"Use numeric amounts",IF(MIN(D15:F15)&lt;0,"Amounts cannot be negative",IF(COUNT(D15)=0,"Add planned cost",IF(COUNT(E15)=0,"Add confirmed cost",IF(COUNT(F15)=0,"Enter paid amount or 0",IF(F15&gt;E15,"Paid exceeds confirmed cost",IF(AND(COUNTA(G15)&gt;0,COUNT(G15)=0),"Enter a valid due date","")))))))))</x:f>
        <x:v>Add confirmed cost</x:v>
      </x:c>
      <x:c r="K15" s="7"/>
    </x:row>
    <x:row r="16" ht="24" customHeight="1">
      <x:c r="A16" s="7" t="str">
        <x:v>Photography</x:v>
      </x:c>
      <x:c r="B16" s="7" t="str">
        <x:v>Photography</x:v>
      </x:c>
      <x:c r="C16" s="7" t="str">
        <x:v>Demo supplier D</x:v>
      </x:c>
      <x:c r="D16" s="10" t="n">
        <x:v>30000</x:v>
      </x:c>
      <x:c r="E16" s="10" t="n">
        <x:v>32000</x:v>
      </x:c>
      <x:c r="F16" s="10" t="n">
        <x:v>10000</x:v>
      </x:c>
      <x:c r="G16" s="8" t="d">
        <x:v>2026-12-05T12:00:00.000Z</x:v>
      </x:c>
      <x:c r="H16" s="30" t="n">
        <x:f>IF(COUNT(E16)=0,"",E16-IF(COUNT(F16)=0,0,F16))</x:f>
        <x:v>22000</x:v>
      </x:c>
      <x:c r="I16" s="30" t="n">
        <x:f>IF(COUNT(D16:E16)=2,E16-D16,"")</x:f>
        <x:v>2000</x:v>
      </x:c>
      <x:c r="J16" s="28" t="str">
        <x:f>IF(COUNTA(A16:G16,K16)=0,"",IF(LEN(A16)=0,"Add an item name",IF(COUNTA(D16:F16)&lt;&gt;COUNT(D16:F16),"Use numeric amounts",IF(MIN(D16:F16)&lt;0,"Amounts cannot be negative",IF(COUNT(D16)=0,"Add planned cost",IF(COUNT(E16)=0,"Add confirmed cost",IF(COUNT(F16)=0,"Enter paid amount or 0",IF(F16&gt;E16,"Paid exceeds confirmed cost",IF(AND(COUNTA(G16)&gt;0,COUNT(G16)=0),"Enter a valid due date","")))))))))</x:f>
      </x:c>
      <x:c r="K16" s="7"/>
    </x:row>
    <x:row r="17" ht="24" customHeight="1">
      <x:c r="A17" s="7"/>
      <x:c r="B17" s="7"/>
      <x:c r="C17" s="7"/>
      <x:c r="D17" s="10"/>
      <x:c r="E17" s="10"/>
      <x:c r="F17" s="10"/>
      <x:c r="G17" s="8"/>
      <x:c r="H17" s="30" t="str">
        <x:f>IF(COUNT(E17)=0,"",E17-IF(COUNT(F17)=0,0,F17))</x:f>
      </x:c>
      <x:c r="I17" s="30" t="str">
        <x:f>IF(COUNT(D17:E17)=2,E17-D17,"")</x:f>
      </x:c>
      <x:c r="J17" s="28" t="str">
        <x:f>IF(COUNTA(A17:G17,K17)=0,"",IF(LEN(A17)=0,"Add an item name",IF(COUNTA(D17:F17)&lt;&gt;COUNT(D17:F17),"Use numeric amounts",IF(MIN(D17:F17)&lt;0,"Amounts cannot be negative",IF(COUNT(D17)=0,"Add planned cost",IF(COUNT(E17)=0,"Add confirmed cost",IF(COUNT(F17)=0,"Enter paid amount or 0",IF(F17&gt;E17,"Paid exceeds confirmed cost",IF(AND(COUNTA(G17)&gt;0,COUNT(G17)=0),"Enter a valid due date","")))))))))</x:f>
      </x:c>
      <x:c r="K17" s="7"/>
    </x:row>
    <x:row r="18" ht="24" customHeight="1">
      <x:c r="A18" s="7"/>
      <x:c r="B18" s="7"/>
      <x:c r="C18" s="7"/>
      <x:c r="D18" s="10"/>
      <x:c r="E18" s="10"/>
      <x:c r="F18" s="10"/>
      <x:c r="G18" s="8"/>
      <x:c r="H18" s="30" t="str">
        <x:f>IF(COUNT(E18)=0,"",E18-IF(COUNT(F18)=0,0,F18))</x:f>
      </x:c>
      <x:c r="I18" s="30" t="str">
        <x:f>IF(COUNT(D18:E18)=2,E18-D18,"")</x:f>
      </x:c>
      <x:c r="J18" s="28" t="str">
        <x:f>IF(COUNTA(A18:G18,K18)=0,"",IF(LEN(A18)=0,"Add an item name",IF(COUNTA(D18:F18)&lt;&gt;COUNT(D18:F18),"Use numeric amounts",IF(MIN(D18:F18)&lt;0,"Amounts cannot be negative",IF(COUNT(D18)=0,"Add planned cost",IF(COUNT(E18)=0,"Add confirmed cost",IF(COUNT(F18)=0,"Enter paid amount or 0",IF(F18&gt;E18,"Paid exceeds confirmed cost",IF(AND(COUNTA(G18)&gt;0,COUNT(G18)=0),"Enter a valid due date","")))))))))</x:f>
      </x:c>
      <x:c r="K18" s="7"/>
    </x:row>
    <x:row r="19" ht="24" customHeight="1">
      <x:c r="A19" s="7"/>
      <x:c r="B19" s="7"/>
      <x:c r="C19" s="7"/>
      <x:c r="D19" s="10"/>
      <x:c r="E19" s="10"/>
      <x:c r="F19" s="10"/>
      <x:c r="G19" s="8"/>
      <x:c r="H19" s="30" t="str">
        <x:f>IF(COUNT(E19)=0,"",E19-IF(COUNT(F19)=0,0,F19))</x:f>
      </x:c>
      <x:c r="I19" s="30" t="str">
        <x:f>IF(COUNT(D19:E19)=2,E19-D19,"")</x:f>
      </x:c>
      <x:c r="J19" s="28" t="str">
        <x:f>IF(COUNTA(A19:G19,K19)=0,"",IF(LEN(A19)=0,"Add an item name",IF(COUNTA(D19:F19)&lt;&gt;COUNT(D19:F19),"Use numeric amounts",IF(MIN(D19:F19)&lt;0,"Amounts cannot be negative",IF(COUNT(D19)=0,"Add planned cost",IF(COUNT(E19)=0,"Add confirmed cost",IF(COUNT(F19)=0,"Enter paid amount or 0",IF(F19&gt;E19,"Paid exceeds confirmed cost",IF(AND(COUNTA(G19)&gt;0,COUNT(G19)=0),"Enter a valid due date","")))))))))</x:f>
      </x:c>
      <x:c r="K19" s="7"/>
    </x:row>
    <x:row r="20" ht="24" customHeight="1">
      <x:c r="A20" s="7"/>
      <x:c r="B20" s="7"/>
      <x:c r="C20" s="7"/>
      <x:c r="D20" s="10"/>
      <x:c r="E20" s="10"/>
      <x:c r="F20" s="10"/>
      <x:c r="G20" s="8"/>
      <x:c r="H20" s="30" t="str">
        <x:f>IF(COUNT(E20)=0,"",E20-IF(COUNT(F20)=0,0,F20))</x:f>
      </x:c>
      <x:c r="I20" s="30" t="str">
        <x:f>IF(COUNT(D20:E20)=2,E20-D20,"")</x:f>
      </x:c>
      <x:c r="J20" s="28" t="str">
        <x:f>IF(COUNTA(A20:G20,K20)=0,"",IF(LEN(A20)=0,"Add an item name",IF(COUNTA(D20:F20)&lt;&gt;COUNT(D20:F20),"Use numeric amounts",IF(MIN(D20:F20)&lt;0,"Amounts cannot be negative",IF(COUNT(D20)=0,"Add planned cost",IF(COUNT(E20)=0,"Add confirmed cost",IF(COUNT(F20)=0,"Enter paid amount or 0",IF(F20&gt;E20,"Paid exceeds confirmed cost",IF(AND(COUNTA(G20)&gt;0,COUNT(G20)=0),"Enter a valid due date","")))))))))</x:f>
      </x:c>
      <x:c r="K20" s="7"/>
    </x:row>
    <x:row r="21" ht="24" customHeight="1">
      <x:c r="A21" s="7"/>
      <x:c r="B21" s="7"/>
      <x:c r="C21" s="7"/>
      <x:c r="D21" s="10"/>
      <x:c r="E21" s="10"/>
      <x:c r="F21" s="10"/>
      <x:c r="G21" s="8"/>
      <x:c r="H21" s="30" t="str">
        <x:f>IF(COUNT(E21)=0,"",E21-IF(COUNT(F21)=0,0,F21))</x:f>
      </x:c>
      <x:c r="I21" s="30" t="str">
        <x:f>IF(COUNT(D21:E21)=2,E21-D21,"")</x:f>
      </x:c>
      <x:c r="J21" s="28" t="str">
        <x:f>IF(COUNTA(A21:G21,K21)=0,"",IF(LEN(A21)=0,"Add an item name",IF(COUNTA(D21:F21)&lt;&gt;COUNT(D21:F21),"Use numeric amounts",IF(MIN(D21:F21)&lt;0,"Amounts cannot be negative",IF(COUNT(D21)=0,"Add planned cost",IF(COUNT(E21)=0,"Add confirmed cost",IF(COUNT(F21)=0,"Enter paid amount or 0",IF(F21&gt;E21,"Paid exceeds confirmed cost",IF(AND(COUNTA(G21)&gt;0,COUNT(G21)=0),"Enter a valid due date","")))))))))</x:f>
      </x:c>
      <x:c r="K21" s="7"/>
    </x:row>
  </x:sheetData>
  <x:conditionalFormatting sqref="J7:J7">
    <x:cfRule type="cellIs" dxfId="3" priority="1" operator="greaterThan">
      <x:formula>0</x:formula>
    </x:cfRule>
  </x:conditionalFormatting>
  <x:conditionalFormatting sqref="J12:J21">
    <x:cfRule type="expression" dxfId="4" priority="2">
      <x:formula>LEN(J12)&gt;0</x:formula>
    </x:cfRule>
  </x:conditionalFormatting>
  <x:conditionalFormatting sqref="H12:H21">
    <x:cfRule type="cellIs" dxfId="5" priority="3" operator="lessThan">
      <x:formula>0</x:formula>
    </x:cfRule>
  </x:conditionalFormatting>
  <x:dataValidations count="3">
    <x:dataValidation type="decimal" errorStyle="stop" operator="between" allowBlank="1" showDropDown="0" showErrorMessage="1" errorTitle="Check this entry" error="Enter a number from 0 to 1,000,000,000, or leave an unknown value blank." sqref="D12:F21">
      <x:formula1>0</x:formula1>
      <x:formula2>1000000000</x:formula2>
    </x:dataValidation>
    <x:dataValidation type="date" errorStyle="stop" operator="between" allowBlank="1" showDropDown="0" showErrorMessage="1" errorTitle="Check this entry" error="Enter a valid payment due date." sqref="G12:G21">
      <x:formula1>DATE(2020,1,1)</x:formula1>
      <x:formula2>DATE(2100,12,31)</x:formula2>
    </x:dataValidation>
    <x:dataValidation type="list" errorStyle="stop" allowBlank="1" showDropDown="0" showErrorMessage="1" errorTitle="Check this entry" error="Choose one of the available values: Venue, Food &amp; drinks, Invitations, Decor, Photography, Video, Outfits, Travel, Stay, Gifts, Other." sqref="B12:B21">
      <x:formula1>"Venue,Food &amp; drinks,Invitations,Decor,Photography,Video,Outfits,Travel,Stay,Gifts,Other"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4c96dc82684f59"/>
  </x:tableParts>
</x:worksheet>
</file>

<file path=xl/worksheets/sheet3.xml><?xml version="1.0" encoding="utf-8"?>
<x:worksheet xmlns:x="http://schemas.openxmlformats.org/spreadsheetml/2006/main">
  <x:sheetPr>
    <x:tabColor rgb="FF65377A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6" hidden="0" customWidth="1"/>
    <x:col min="2" max="2" width="13" hidden="0" customWidth="1"/>
    <x:col min="3" max="3" width="18" hidden="0" customWidth="1"/>
    <x:col min="4" max="4" width="28" hidden="0" customWidth="1"/>
    <x:col min="5" max="5" width="17" hidden="0" customWidth="1"/>
    <x:col min="6" max="6" width="17" hidden="0" customWidth="1"/>
    <x:col min="7" max="7" width="16" hidden="0" customWidth="1"/>
    <x:col min="8" max="8" width="16" hidden="0" customWidth="1"/>
    <x:col min="9" max="9" width="34" hidden="0" customWidth="1"/>
    <x:col min="10" max="10" width="3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4" customHeight="1">
      <x:c r="A2" s="4" t="str">
        <x:v>Guests &amp; responses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24" customHeight="1">
      <x:c r="A4" s="6" t="str">
        <x:v>DEMO SAMPLE. Fictional guest parties.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24" customHeight="1">
      <x:c r="A6" s="3" t="str">
        <x:v>Named parties</x:v>
      </x:c>
      <x:c r="B6" s="3"/>
      <x:c r="C6" s="3"/>
      <x:c r="D6" s="3"/>
      <x:c r="E6" s="3"/>
      <x:c r="F6" s="3"/>
      <x:c r="G6" s="3" t="str">
        <x:v>Attending</x:v>
      </x:c>
      <x:c r="H6" s="3" t="str">
        <x:v>Pending</x:v>
      </x:c>
      <x:c r="I6" s="3" t="str">
        <x:v>Needs attention</x:v>
      </x:c>
      <x:c r="J6" s="3"/>
    </x:row>
    <x:row r="7" ht="24" customHeight="1">
      <x:c r="A7" s="3" t="n">
        <x:f>COUNTA(A12:A21)</x:f>
        <x:v>5</x:v>
      </x:c>
      <x:c r="B7" s="3"/>
      <x:c r="C7" s="3"/>
      <x:c r="D7" s="3"/>
      <x:c r="E7" s="3"/>
      <x:c r="F7" s="3"/>
      <x:c r="G7" s="3" t="n">
        <x:f>SUM(G12:G21)</x:f>
        <x:v>6</x:v>
      </x:c>
      <x:c r="H7" s="3" t="n">
        <x:f>SUM(H12:H21)</x:f>
        <x:v>6</x:v>
      </x:c>
      <x:c r="I7" s="3" t="n">
        <x:f>SUMPRODUCT(--(I12:I21&lt;&gt;""))</x:f>
        <x:v>1</x:v>
      </x:c>
      <x:c r="J7" s="3"/>
    </x:row>
    <x:row r="8" ht="24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4" customHeight="1">
      <x:c r="A9" s="3" t="str">
        <x:v>Capacity: 10 parties. Size must be a whole number of 1 or more. Blank RSVP counts as pending. Missing/invalid sizes are excluded and flagged.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36" customHeight="1">
      <x:c r="A11" s="18" t="str">
        <x:v>Party name</x:v>
      </x:c>
      <x:c r="B11" s="27" t="str">
        <x:v>Size</x:v>
      </x:c>
      <x:c r="C11" s="27" t="str">
        <x:v>RSVP</x:v>
      </x:c>
      <x:c r="D11" s="27" t="str">
        <x:v>Food / access notes</x:v>
      </x:c>
      <x:c r="E11" s="27" t="str">
        <x:v>Stay</x:v>
      </x:c>
      <x:c r="F11" s="27" t="str">
        <x:v>Table / zone</x:v>
      </x:c>
      <x:c r="G11" s="27" t="str">
        <x:v>Attending</x:v>
      </x:c>
      <x:c r="H11" s="27" t="str">
        <x:v>Pending</x:v>
      </x:c>
      <x:c r="I11" s="27" t="str">
        <x:v>Attention</x:v>
      </x:c>
      <x:c r="J11" s="19" t="str">
        <x:v>Other notes</x:v>
      </x:c>
    </x:row>
    <x:row r="12" ht="24" customHeight="1">
      <x:c r="A12" s="7" t="str">
        <x:v>Demo family A</x:v>
      </x:c>
      <x:c r="B12" s="7" t="n">
        <x:v>4</x:v>
      </x:c>
      <x:c r="C12" s="7" t="str">
        <x:v>Attending</x:v>
      </x:c>
      <x:c r="D12" s="7" t="str">
        <x:v>Vegetarian</x:v>
      </x:c>
      <x:c r="E12" s="7" t="str">
        <x:v>No</x:v>
      </x:c>
      <x:c r="F12" s="7" t="str">
        <x:v>A</x:v>
      </x:c>
      <x:c r="G12" s="28" t="n">
        <x:f>IF(LEN(A12)=0,"",IF(COUNT(B12)=0,"",IF(OR(B12&lt;1,MOD(B12,1)&lt;&gt;0),"",IF(C12="Attending",B12,0))))</x:f>
        <x:v>4</x:v>
      </x:c>
      <x:c r="H12" s="28" t="n">
        <x:f>IF(LEN(A12)=0,"",IF(COUNT(B12)=0,"",IF(OR(B12&lt;1,MOD(B12,1)&lt;&gt;0),"",IF(OR(C12="Pending",LEN(C12)=0),B12,0))))</x:f>
        <x:v>0</x:v>
      </x:c>
      <x:c r="I12" s="28" t="str">
        <x:f>IF(COUNTA(A12:F12,J12)=0,"",IF(LEN(A12)=0,"Add party name",IF(COUNT(B12)=0,"Add numeric party size",IF(OR(B12&lt;1,B12&gt;1000,MOD(B12,1)&lt;&gt;0),"Use whole size from 1 to 1,000",IF(LEN(C12)=0,"Choose RSVP (counted pending)",IF(AND(C12&lt;&gt;"Pending",C12&lt;&gt;"Attending",C12&lt;&gt;"Not attending"),"Choose a valid RSVP",IF(AND(LEN(E12)&gt;0,E12&lt;&gt;"Yes",E12&lt;&gt;"No",E12&lt;&gt;"To confirm"),"Choose a valid stay status","")))))))</x:f>
      </x:c>
      <x:c r="J12" s="7"/>
    </x:row>
    <x:row r="13" ht="24" customHeight="1">
      <x:c r="A13" s="7" t="str">
        <x:v>Demo family B</x:v>
      </x:c>
      <x:c r="B13" s="7" t="n">
        <x:v>3</x:v>
      </x:c>
      <x:c r="C13" s="7" t="str">
        <x:v>Pending</x:v>
      </x:c>
      <x:c r="D13" s="7" t="str">
        <x:v>To confirm</x:v>
      </x:c>
      <x:c r="E13" s="7" t="str">
        <x:v>To confirm</x:v>
      </x:c>
      <x:c r="F13" s="7"/>
      <x:c r="G13" s="28" t="n">
        <x:f>IF(LEN(A13)=0,"",IF(COUNT(B13)=0,"",IF(OR(B13&lt;1,MOD(B13,1)&lt;&gt;0),"",IF(C13="Attending",B13,0))))</x:f>
        <x:v>0</x:v>
      </x:c>
      <x:c r="H13" s="28" t="n">
        <x:f>IF(LEN(A13)=0,"",IF(COUNT(B13)=0,"",IF(OR(B13&lt;1,MOD(B13,1)&lt;&gt;0),"",IF(OR(C13="Pending",LEN(C13)=0),B13,0))))</x:f>
        <x:v>3</x:v>
      </x:c>
      <x:c r="I13" s="28" t="str">
        <x:f>IF(COUNTA(A13:F13,J13)=0,"",IF(LEN(A13)=0,"Add party name",IF(COUNT(B13)=0,"Add numeric party size",IF(OR(B13&lt;1,B13&gt;1000,MOD(B13,1)&lt;&gt;0),"Use whole size from 1 to 1,000",IF(LEN(C13)=0,"Choose RSVP (counted pending)",IF(AND(C13&lt;&gt;"Pending",C13&lt;&gt;"Attending",C13&lt;&gt;"Not attending"),"Choose a valid RSVP",IF(AND(LEN(E13)&gt;0,E13&lt;&gt;"Yes",E13&lt;&gt;"No",E13&lt;&gt;"To confirm"),"Choose a valid stay status","")))))))</x:f>
      </x:c>
      <x:c r="J13" s="7"/>
    </x:row>
    <x:row r="14" ht="24" customHeight="1">
      <x:c r="A14" s="7" t="str">
        <x:v>Demo friends C</x:v>
      </x:c>
      <x:c r="B14" s="7" t="n">
        <x:v>2</x:v>
      </x:c>
      <x:c r="C14" s="7" t="str">
        <x:v>Attending</x:v>
      </x:c>
      <x:c r="D14" s="7" t="str">
        <x:v>No requirements</x:v>
      </x:c>
      <x:c r="E14" s="7" t="str">
        <x:v>No</x:v>
      </x:c>
      <x:c r="F14" s="7" t="str">
        <x:v>B</x:v>
      </x:c>
      <x:c r="G14" s="28" t="n">
        <x:f>IF(LEN(A14)=0,"",IF(COUNT(B14)=0,"",IF(OR(B14&lt;1,MOD(B14,1)&lt;&gt;0),"",IF(C14="Attending",B14,0))))</x:f>
        <x:v>2</x:v>
      </x:c>
      <x:c r="H14" s="28" t="n">
        <x:f>IF(LEN(A14)=0,"",IF(COUNT(B14)=0,"",IF(OR(B14&lt;1,MOD(B14,1)&lt;&gt;0),"",IF(OR(C14="Pending",LEN(C14)=0),B14,0))))</x:f>
        <x:v>0</x:v>
      </x:c>
      <x:c r="I14" s="28" t="str">
        <x:f>IF(COUNTA(A14:F14,J14)=0,"",IF(LEN(A14)=0,"Add party name",IF(COUNT(B14)=0,"Add numeric party size",IF(OR(B14&lt;1,B14&gt;1000,MOD(B14,1)&lt;&gt;0),"Use whole size from 1 to 1,000",IF(LEN(C14)=0,"Choose RSVP (counted pending)",IF(AND(C14&lt;&gt;"Pending",C14&lt;&gt;"Attending",C14&lt;&gt;"Not attending"),"Choose a valid RSVP",IF(AND(LEN(E14)&gt;0,E14&lt;&gt;"Yes",E14&lt;&gt;"No",E14&lt;&gt;"To confirm"),"Choose a valid stay status","")))))))</x:f>
      </x:c>
      <x:c r="J14" s="7"/>
    </x:row>
    <x:row r="15" ht="24" customHeight="1">
      <x:c r="A15" s="7" t="str">
        <x:v>Demo family D</x:v>
      </x:c>
      <x:c r="B15" s="7" t="n">
        <x:v>2</x:v>
      </x:c>
      <x:c r="C15" s="7" t="str">
        <x:v>Not attending</x:v>
      </x:c>
      <x:c r="D15" s="7"/>
      <x:c r="E15" s="7" t="str">
        <x:v>No</x:v>
      </x:c>
      <x:c r="F15" s="7"/>
      <x:c r="G15" s="28" t="n">
        <x:f>IF(LEN(A15)=0,"",IF(COUNT(B15)=0,"",IF(OR(B15&lt;1,MOD(B15,1)&lt;&gt;0),"",IF(C15="Attending",B15,0))))</x:f>
        <x:v>0</x:v>
      </x:c>
      <x:c r="H15" s="28" t="n">
        <x:f>IF(LEN(A15)=0,"",IF(COUNT(B15)=0,"",IF(OR(B15&lt;1,MOD(B15,1)&lt;&gt;0),"",IF(OR(C15="Pending",LEN(C15)=0),B15,0))))</x:f>
        <x:v>0</x:v>
      </x:c>
      <x:c r="I15" s="28" t="str">
        <x:f>IF(COUNTA(A15:F15,J15)=0,"",IF(LEN(A15)=0,"Add party name",IF(COUNT(B15)=0,"Add numeric party size",IF(OR(B15&lt;1,B15&gt;1000,MOD(B15,1)&lt;&gt;0),"Use whole size from 1 to 1,000",IF(LEN(C15)=0,"Choose RSVP (counted pending)",IF(AND(C15&lt;&gt;"Pending",C15&lt;&gt;"Attending",C15&lt;&gt;"Not attending"),"Choose a valid RSVP",IF(AND(LEN(E15)&gt;0,E15&lt;&gt;"Yes",E15&lt;&gt;"No",E15&lt;&gt;"To confirm"),"Choose a valid stay status","")))))))</x:f>
      </x:c>
      <x:c r="J15" s="7"/>
    </x:row>
    <x:row r="16" ht="24" customHeight="1">
      <x:c r="A16" s="7" t="str">
        <x:v>Demo friends E</x:v>
      </x:c>
      <x:c r="B16" s="7" t="n">
        <x:v>3</x:v>
      </x:c>
      <x:c r="C16" s="7"/>
      <x:c r="D16" s="7"/>
      <x:c r="E16" s="7" t="str">
        <x:v>To confirm</x:v>
      </x:c>
      <x:c r="F16" s="7"/>
      <x:c r="G16" s="28" t="n">
        <x:f>IF(LEN(A16)=0,"",IF(COUNT(B16)=0,"",IF(OR(B16&lt;1,MOD(B16,1)&lt;&gt;0),"",IF(C16="Attending",B16,0))))</x:f>
        <x:v>0</x:v>
      </x:c>
      <x:c r="H16" s="28" t="n">
        <x:f>IF(LEN(A16)=0,"",IF(COUNT(B16)=0,"",IF(OR(B16&lt;1,MOD(B16,1)&lt;&gt;0),"",IF(OR(C16="Pending",LEN(C16)=0),B16,0))))</x:f>
        <x:v>3</x:v>
      </x:c>
      <x:c r="I16" s="28" t="str">
        <x:f>IF(COUNTA(A16:F16,J16)=0,"",IF(LEN(A16)=0,"Add party name",IF(COUNT(B16)=0,"Add numeric party size",IF(OR(B16&lt;1,B16&gt;1000,MOD(B16,1)&lt;&gt;0),"Use whole size from 1 to 1,000",IF(LEN(C16)=0,"Choose RSVP (counted pending)",IF(AND(C16&lt;&gt;"Pending",C16&lt;&gt;"Attending",C16&lt;&gt;"Not attending"),"Choose a valid RSVP",IF(AND(LEN(E16)&gt;0,E16&lt;&gt;"Yes",E16&lt;&gt;"No",E16&lt;&gt;"To confirm"),"Choose a valid stay status","")))))))</x:f>
        <x:v>Choose RSVP (counted pending)</x:v>
      </x:c>
      <x:c r="J16" s="7"/>
    </x:row>
    <x:row r="17" ht="24" customHeight="1">
      <x:c r="A17" s="7"/>
      <x:c r="B17" s="7"/>
      <x:c r="C17" s="7"/>
      <x:c r="D17" s="7"/>
      <x:c r="E17" s="7"/>
      <x:c r="F17" s="7"/>
      <x:c r="G17" s="28" t="str">
        <x:f>IF(LEN(A17)=0,"",IF(COUNT(B17)=0,"",IF(OR(B17&lt;1,MOD(B17,1)&lt;&gt;0),"",IF(C17="Attending",B17,0))))</x:f>
      </x:c>
      <x:c r="H17" s="28" t="str">
        <x:f>IF(LEN(A17)=0,"",IF(COUNT(B17)=0,"",IF(OR(B17&lt;1,MOD(B17,1)&lt;&gt;0),"",IF(OR(C17="Pending",LEN(C17)=0),B17,0))))</x:f>
      </x:c>
      <x:c r="I17" s="28" t="str">
        <x:f>IF(COUNTA(A17:F17,J17)=0,"",IF(LEN(A17)=0,"Add party name",IF(COUNT(B17)=0,"Add numeric party size",IF(OR(B17&lt;1,B17&gt;1000,MOD(B17,1)&lt;&gt;0),"Use whole size from 1 to 1,000",IF(LEN(C17)=0,"Choose RSVP (counted pending)",IF(AND(C17&lt;&gt;"Pending",C17&lt;&gt;"Attending",C17&lt;&gt;"Not attending"),"Choose a valid RSVP",IF(AND(LEN(E17)&gt;0,E17&lt;&gt;"Yes",E17&lt;&gt;"No",E17&lt;&gt;"To confirm"),"Choose a valid stay status","")))))))</x:f>
      </x:c>
      <x:c r="J17" s="7"/>
    </x:row>
    <x:row r="18" ht="24" customHeight="1">
      <x:c r="A18" s="7"/>
      <x:c r="B18" s="7"/>
      <x:c r="C18" s="7"/>
      <x:c r="D18" s="7"/>
      <x:c r="E18" s="7"/>
      <x:c r="F18" s="7"/>
      <x:c r="G18" s="28" t="str">
        <x:f>IF(LEN(A18)=0,"",IF(COUNT(B18)=0,"",IF(OR(B18&lt;1,MOD(B18,1)&lt;&gt;0),"",IF(C18="Attending",B18,0))))</x:f>
      </x:c>
      <x:c r="H18" s="28" t="str">
        <x:f>IF(LEN(A18)=0,"",IF(COUNT(B18)=0,"",IF(OR(B18&lt;1,MOD(B18,1)&lt;&gt;0),"",IF(OR(C18="Pending",LEN(C18)=0),B18,0))))</x:f>
      </x:c>
      <x:c r="I18" s="28" t="str">
        <x:f>IF(COUNTA(A18:F18,J18)=0,"",IF(LEN(A18)=0,"Add party name",IF(COUNT(B18)=0,"Add numeric party size",IF(OR(B18&lt;1,B18&gt;1000,MOD(B18,1)&lt;&gt;0),"Use whole size from 1 to 1,000",IF(LEN(C18)=0,"Choose RSVP (counted pending)",IF(AND(C18&lt;&gt;"Pending",C18&lt;&gt;"Attending",C18&lt;&gt;"Not attending"),"Choose a valid RSVP",IF(AND(LEN(E18)&gt;0,E18&lt;&gt;"Yes",E18&lt;&gt;"No",E18&lt;&gt;"To confirm"),"Choose a valid stay status","")))))))</x:f>
      </x:c>
      <x:c r="J18" s="7"/>
    </x:row>
    <x:row r="19" ht="24" customHeight="1">
      <x:c r="A19" s="7"/>
      <x:c r="B19" s="7"/>
      <x:c r="C19" s="7"/>
      <x:c r="D19" s="7"/>
      <x:c r="E19" s="7"/>
      <x:c r="F19" s="7"/>
      <x:c r="G19" s="28" t="str">
        <x:f>IF(LEN(A19)=0,"",IF(COUNT(B19)=0,"",IF(OR(B19&lt;1,MOD(B19,1)&lt;&gt;0),"",IF(C19="Attending",B19,0))))</x:f>
      </x:c>
      <x:c r="H19" s="28" t="str">
        <x:f>IF(LEN(A19)=0,"",IF(COUNT(B19)=0,"",IF(OR(B19&lt;1,MOD(B19,1)&lt;&gt;0),"",IF(OR(C19="Pending",LEN(C19)=0),B19,0))))</x:f>
      </x:c>
      <x:c r="I19" s="28" t="str">
        <x:f>IF(COUNTA(A19:F19,J19)=0,"",IF(LEN(A19)=0,"Add party name",IF(COUNT(B19)=0,"Add numeric party size",IF(OR(B19&lt;1,B19&gt;1000,MOD(B19,1)&lt;&gt;0),"Use whole size from 1 to 1,000",IF(LEN(C19)=0,"Choose RSVP (counted pending)",IF(AND(C19&lt;&gt;"Pending",C19&lt;&gt;"Attending",C19&lt;&gt;"Not attending"),"Choose a valid RSVP",IF(AND(LEN(E19)&gt;0,E19&lt;&gt;"Yes",E19&lt;&gt;"No",E19&lt;&gt;"To confirm"),"Choose a valid stay status","")))))))</x:f>
      </x:c>
      <x:c r="J19" s="7"/>
    </x:row>
    <x:row r="20" ht="24" customHeight="1">
      <x:c r="A20" s="7"/>
      <x:c r="B20" s="7"/>
      <x:c r="C20" s="7"/>
      <x:c r="D20" s="7"/>
      <x:c r="E20" s="7"/>
      <x:c r="F20" s="7"/>
      <x:c r="G20" s="28" t="str">
        <x:f>IF(LEN(A20)=0,"",IF(COUNT(B20)=0,"",IF(OR(B20&lt;1,MOD(B20,1)&lt;&gt;0),"",IF(C20="Attending",B20,0))))</x:f>
      </x:c>
      <x:c r="H20" s="28" t="str">
        <x:f>IF(LEN(A20)=0,"",IF(COUNT(B20)=0,"",IF(OR(B20&lt;1,MOD(B20,1)&lt;&gt;0),"",IF(OR(C20="Pending",LEN(C20)=0),B20,0))))</x:f>
      </x:c>
      <x:c r="I20" s="28" t="str">
        <x:f>IF(COUNTA(A20:F20,J20)=0,"",IF(LEN(A20)=0,"Add party name",IF(COUNT(B20)=0,"Add numeric party size",IF(OR(B20&lt;1,B20&gt;1000,MOD(B20,1)&lt;&gt;0),"Use whole size from 1 to 1,000",IF(LEN(C20)=0,"Choose RSVP (counted pending)",IF(AND(C20&lt;&gt;"Pending",C20&lt;&gt;"Attending",C20&lt;&gt;"Not attending"),"Choose a valid RSVP",IF(AND(LEN(E20)&gt;0,E20&lt;&gt;"Yes",E20&lt;&gt;"No",E20&lt;&gt;"To confirm"),"Choose a valid stay status","")))))))</x:f>
      </x:c>
      <x:c r="J20" s="7"/>
    </x:row>
    <x:row r="21" ht="24" customHeight="1">
      <x:c r="A21" s="7"/>
      <x:c r="B21" s="7"/>
      <x:c r="C21" s="7"/>
      <x:c r="D21" s="7"/>
      <x:c r="E21" s="7"/>
      <x:c r="F21" s="7"/>
      <x:c r="G21" s="28" t="str">
        <x:f>IF(LEN(A21)=0,"",IF(COUNT(B21)=0,"",IF(OR(B21&lt;1,MOD(B21,1)&lt;&gt;0),"",IF(C21="Attending",B21,0))))</x:f>
      </x:c>
      <x:c r="H21" s="28" t="str">
        <x:f>IF(LEN(A21)=0,"",IF(COUNT(B21)=0,"",IF(OR(B21&lt;1,MOD(B21,1)&lt;&gt;0),"",IF(OR(C21="Pending",LEN(C21)=0),B21,0))))</x:f>
      </x:c>
      <x:c r="I21" s="28" t="str">
        <x:f>IF(COUNTA(A21:F21,J21)=0,"",IF(LEN(A21)=0,"Add party name",IF(COUNT(B21)=0,"Add numeric party size",IF(OR(B21&lt;1,B21&gt;1000,MOD(B21,1)&lt;&gt;0),"Use whole size from 1 to 1,000",IF(LEN(C21)=0,"Choose RSVP (counted pending)",IF(AND(C21&lt;&gt;"Pending",C21&lt;&gt;"Attending",C21&lt;&gt;"Not attending"),"Choose a valid RSVP",IF(AND(LEN(E21)&gt;0,E21&lt;&gt;"Yes",E21&lt;&gt;"No",E21&lt;&gt;"To confirm"),"Choose a valid stay status","")))))))</x:f>
      </x:c>
      <x:c r="J21" s="7"/>
    </x:row>
  </x:sheetData>
  <x:conditionalFormatting sqref="I7:I7">
    <x:cfRule type="cellIs" dxfId="6" priority="1" operator="greaterThan">
      <x:formula>0</x:formula>
    </x:cfRule>
  </x:conditionalFormatting>
  <x:conditionalFormatting sqref="I12:I21">
    <x:cfRule type="expression" dxfId="7" priority="2">
      <x:formula>LEN(I12)&gt;0</x:formula>
    </x:cfRule>
  </x:conditionalFormatting>
  <x:dataValidations count="3">
    <x:dataValidation type="whole" errorStyle="stop" operator="between" allowBlank="1" showDropDown="0" showErrorMessage="1" errorTitle="Check this entry" error="Enter a whole party size from 1 to 1,000." sqref="B12:B21">
      <x:formula1>1</x:formula1>
      <x:formula2>1000</x:formula2>
    </x:dataValidation>
    <x:dataValidation type="list" errorStyle="stop" allowBlank="1" showDropDown="0" showErrorMessage="1" errorTitle="Check this entry" error="Choose one of the available values: Pending, Attending, Not attending." sqref="C12:C21">
      <x:formula1>"Pending,Attending,Not attending"</x:formula1>
    </x:dataValidation>
    <x:dataValidation type="list" errorStyle="stop" allowBlank="1" showDropDown="0" showErrorMessage="1" errorTitle="Check this entry" error="Choose one of the available values: Yes, No, To confirm." sqref="E12:E21">
      <x:formula1>"Yes,No,To confirm"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85dcb0fa9a4e5b"/>
  </x:tableParts>
</x:worksheet>
</file>

<file path=xl/worksheets/sheet4.xml><?xml version="1.0" encoding="utf-8"?>
<x:worksheet xmlns:x="http://schemas.openxmlformats.org/spreadsheetml/2006/main">
  <x:sheetPr>
    <x:tabColor rgb="FF65377A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2" hidden="0" customWidth="1"/>
    <x:col min="2" max="2" width="19" hidden="0" customWidth="1"/>
    <x:col min="3" max="3" width="17" hidden="0" customWidth="1"/>
    <x:col min="4" max="4" width="18" hidden="0" customWidth="1"/>
    <x:col min="5" max="5" width="15" hidden="0" customWidth="1"/>
    <x:col min="6" max="6" width="17" hidden="0" customWidth="1"/>
    <x:col min="7" max="7" width="34" hidden="0" customWidth="1"/>
    <x:col min="8" max="8" width="34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4" t="str">
        <x:v>Checklist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/>
      <x:c r="B3" s="5"/>
      <x:c r="C3" s="5"/>
      <x:c r="D3" s="5"/>
      <x:c r="E3" s="5"/>
      <x:c r="F3" s="5"/>
      <x:c r="G3" s="5"/>
      <x:c r="H3" s="5"/>
    </x:row>
    <x:row r="4" ht="24" customHeight="1">
      <x:c r="A4" s="6" t="str">
        <x:v>DEMO SAMPLE. Fictional tasks and dates.</x:v>
      </x:c>
      <x:c r="B4" s="6"/>
      <x:c r="C4" s="6"/>
      <x:c r="D4" s="6"/>
      <x:c r="E4" s="6"/>
      <x:c r="F4" s="6"/>
      <x:c r="G4" s="6"/>
      <x:c r="H4" s="6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 t="str">
        <x:v>Open tasks</x:v>
      </x:c>
      <x:c r="B6" s="3"/>
      <x:c r="C6" s="3" t="str">
        <x:v>Overdue</x:v>
      </x:c>
      <x:c r="D6" s="3"/>
      <x:c r="E6" s="3" t="str">
        <x:v>Done</x:v>
      </x:c>
      <x:c r="F6" s="3"/>
      <x:c r="G6" s="3"/>
      <x:c r="H6" s="3" t="str">
        <x:v>Needs attention</x:v>
      </x:c>
    </x:row>
    <x:row r="7" ht="24" customHeight="1">
      <x:c r="A7" s="3" t="n">
        <x:f>COUNTIFS(A12:A21,"&lt;&gt;",D12:D21,"&lt;&gt;Done",D12:D21,"&lt;&gt;Not needed")</x:f>
        <x:v>3</x:v>
      </x:c>
      <x:c r="B7" s="3"/>
      <x:c r="C7" s="3" t="n">
        <x:f>COUNTIFS(A12:A21,"&lt;&gt;",C12:C21,"&gt;0",C12:C21,"&lt;"&amp;TODAY(),D12:D21,"&lt;&gt;Done",D12:D21,"&lt;&gt;Not needed")</x:f>
        <x:v>0</x:v>
      </x:c>
      <x:c r="D7" s="3"/>
      <x:c r="E7" s="3" t="n">
        <x:f>COUNTIFS(A12:A21,"&lt;&gt;",D12:D21,"Done")</x:f>
        <x:v>1</x:v>
      </x:c>
      <x:c r="F7" s="3"/>
      <x:c r="G7" s="3"/>
      <x:c r="H7" s="3" t="n">
        <x:f>SUMPRODUCT(--(H12:H21&lt;&gt;""))</x:f>
        <x:v>0</x:v>
      </x:c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 t="str">
        <x:v>Capacity: 10 tasks. Done and Not needed are excluded from open tasks. Add a completion date when marking Done.</x:v>
      </x:c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36" customHeight="1">
      <x:c r="A11" s="18" t="str">
        <x:v>Task</x:v>
      </x:c>
      <x:c r="B11" s="27" t="str">
        <x:v>Owner</x:v>
      </x:c>
      <x:c r="C11" s="27" t="str">
        <x:v>Due date</x:v>
      </x:c>
      <x:c r="D11" s="27" t="str">
        <x:v>Status</x:v>
      </x:c>
      <x:c r="E11" s="27" t="str">
        <x:v>Priority</x:v>
      </x:c>
      <x:c r="F11" s="27" t="str">
        <x:v>Completed on</x:v>
      </x:c>
      <x:c r="G11" s="27" t="str">
        <x:v>Notes</x:v>
      </x:c>
      <x:c r="H11" s="19" t="str">
        <x:v>Attention</x:v>
      </x:c>
    </x:row>
    <x:row r="12" ht="24" customHeight="1">
      <x:c r="A12" s="7" t="str">
        <x:v>Confirm venue</x:v>
      </x:c>
      <x:c r="B12" s="7" t="str">
        <x:v>Demo owner</x:v>
      </x:c>
      <x:c r="C12" s="8" t="d">
        <x:v>2026-10-10T12:00:00.000Z</x:v>
      </x:c>
      <x:c r="D12" s="7" t="str">
        <x:v>Done</x:v>
      </x:c>
      <x:c r="E12" s="7" t="str">
        <x:v>High</x:v>
      </x:c>
      <x:c r="F12" s="8" t="d">
        <x:v>2026-10-09T12:00:00.000Z</x:v>
      </x:c>
      <x:c r="G12" s="7" t="str">
        <x:v>Example completed task</x:v>
      </x:c>
      <x:c r="H12" s="28" t="str">
        <x:f>IF(COUNTA(A12:G12)=0,"",IF(LEN(A12)=0,"Add a task name",IF(LEN(D12)=0,"Choose a task status",IF(AND(D12&lt;&gt;"Not started",D12&lt;&gt;"In progress",D12&lt;&gt;"Done",D12&lt;&gt;"Not needed"),"Choose a valid task status",IF(AND(LEN(E12)&gt;0,E12&lt;&gt;"High",E12&lt;&gt;"Medium",E12&lt;&gt;"Low"),"Choose a valid priority",IF(AND(COUNTA(C12)&gt;0,COUNT(C12)=0),"Enter a valid due date",IF(AND(D12="Done",COUNT(F12)=0),"Add completion date",IF(AND(D12&lt;&gt;"Done",COUNT(F12)&gt;0),"Review completion status",""))))))))</x:f>
      </x:c>
    </x:row>
    <x:row r="13" ht="24" customHeight="1">
      <x:c r="A13" s="7" t="str">
        <x:v>Approve invitation wording</x:v>
      </x:c>
      <x:c r="B13" s="7" t="str">
        <x:v>Demo owner</x:v>
      </x:c>
      <x:c r="C13" s="8" t="d">
        <x:v>2026-11-01T12:00:00.000Z</x:v>
      </x:c>
      <x:c r="D13" s="7" t="str">
        <x:v>In progress</x:v>
      </x:c>
      <x:c r="E13" s="7" t="str">
        <x:v>High</x:v>
      </x:c>
      <x:c r="F13" s="8"/>
      <x:c r="G13" s="7" t="str">
        <x:v>Example work in progress</x:v>
      </x:c>
      <x:c r="H13" s="28" t="str">
        <x:f>IF(COUNTA(A13:G13)=0,"",IF(LEN(A13)=0,"Add a task name",IF(LEN(D13)=0,"Choose a task status",IF(AND(D13&lt;&gt;"Not started",D13&lt;&gt;"In progress",D13&lt;&gt;"Done",D13&lt;&gt;"Not needed"),"Choose a valid task status",IF(AND(LEN(E13)&gt;0,E13&lt;&gt;"High",E13&lt;&gt;"Medium",E13&lt;&gt;"Low"),"Choose a valid priority",IF(AND(COUNTA(C13)&gt;0,COUNT(C13)=0),"Enter a valid due date",IF(AND(D13="Done",COUNT(F13)=0),"Add completion date",IF(AND(D13&lt;&gt;"Done",COUNT(F13)&gt;0),"Review completion status",""))))))))</x:f>
      </x:c>
    </x:row>
    <x:row r="14" ht="24" customHeight="1">
      <x:c r="A14" s="7" t="str">
        <x:v>Collect guest responses</x:v>
      </x:c>
      <x:c r="B14" s="7" t="str">
        <x:v>Demo helper</x:v>
      </x:c>
      <x:c r="C14" s="8" t="d">
        <x:v>2026-11-20T12:00:00.000Z</x:v>
      </x:c>
      <x:c r="D14" s="7" t="str">
        <x:v>Not started</x:v>
      </x:c>
      <x:c r="E14" s="7" t="str">
        <x:v>Medium</x:v>
      </x:c>
      <x:c r="F14" s="8"/>
      <x:c r="G14" s="7"/>
      <x:c r="H14" s="28" t="str">
        <x:f>IF(COUNTA(A14:G14)=0,"",IF(LEN(A14)=0,"Add a task name",IF(LEN(D14)=0,"Choose a task status",IF(AND(D14&lt;&gt;"Not started",D14&lt;&gt;"In progress",D14&lt;&gt;"Done",D14&lt;&gt;"Not needed"),"Choose a valid task status",IF(AND(LEN(E14)&gt;0,E14&lt;&gt;"High",E14&lt;&gt;"Medium",E14&lt;&gt;"Low"),"Choose a valid priority",IF(AND(COUNTA(C14)&gt;0,COUNT(C14)=0),"Enter a valid due date",IF(AND(D14="Done",COUNT(F14)=0),"Add completion date",IF(AND(D14&lt;&gt;"Done",COUNT(F14)&gt;0),"Review completion status",""))))))))</x:f>
      </x:c>
    </x:row>
    <x:row r="15" ht="24" customHeight="1">
      <x:c r="A15" s="7" t="str">
        <x:v>Confirm food preferences</x:v>
      </x:c>
      <x:c r="B15" s="7" t="str">
        <x:v>Demo helper</x:v>
      </x:c>
      <x:c r="C15" s="8" t="d">
        <x:v>2026-11-25T12:00:00.000Z</x:v>
      </x:c>
      <x:c r="D15" s="7" t="str">
        <x:v>Not started</x:v>
      </x:c>
      <x:c r="E15" s="7" t="str">
        <x:v>Medium</x:v>
      </x:c>
      <x:c r="F15" s="8"/>
      <x:c r="G15" s="7"/>
      <x:c r="H15" s="28" t="str">
        <x:f>IF(COUNTA(A15:G15)=0,"",IF(LEN(A15)=0,"Add a task name",IF(LEN(D15)=0,"Choose a task status",IF(AND(D15&lt;&gt;"Not started",D15&lt;&gt;"In progress",D15&lt;&gt;"Done",D15&lt;&gt;"Not needed"),"Choose a valid task status",IF(AND(LEN(E15)&gt;0,E15&lt;&gt;"High",E15&lt;&gt;"Medium",E15&lt;&gt;"Low"),"Choose a valid priority",IF(AND(COUNTA(C15)&gt;0,COUNT(C15)=0),"Enter a valid due date",IF(AND(D15="Done",COUNT(F15)=0),"Add completion date",IF(AND(D15&lt;&gt;"Done",COUNT(F15)&gt;0),"Review completion status",""))))))))</x:f>
      </x:c>
    </x:row>
    <x:row r="16" ht="24" customHeight="1">
      <x:c r="A16" s="7" t="str">
        <x:v>Arrange additional transport</x:v>
      </x:c>
      <x:c r="B16" s="7"/>
      <x:c r="C16" s="8"/>
      <x:c r="D16" s="7" t="str">
        <x:v>Not needed</x:v>
      </x:c>
      <x:c r="E16" s="7" t="str">
        <x:v>Low</x:v>
      </x:c>
      <x:c r="F16" s="8"/>
      <x:c r="G16" s="7" t="str">
        <x:v>Example task excluded from open count</x:v>
      </x:c>
      <x:c r="H16" s="28" t="str">
        <x:f>IF(COUNTA(A16:G16)=0,"",IF(LEN(A16)=0,"Add a task name",IF(LEN(D16)=0,"Choose a task status",IF(AND(D16&lt;&gt;"Not started",D16&lt;&gt;"In progress",D16&lt;&gt;"Done",D16&lt;&gt;"Not needed"),"Choose a valid task status",IF(AND(LEN(E16)&gt;0,E16&lt;&gt;"High",E16&lt;&gt;"Medium",E16&lt;&gt;"Low"),"Choose a valid priority",IF(AND(COUNTA(C16)&gt;0,COUNT(C16)=0),"Enter a valid due date",IF(AND(D16="Done",COUNT(F16)=0),"Add completion date",IF(AND(D16&lt;&gt;"Done",COUNT(F16)&gt;0),"Review completion status",""))))))))</x:f>
      </x:c>
    </x:row>
    <x:row r="17" ht="24" customHeight="1">
      <x:c r="A17" s="7"/>
      <x:c r="B17" s="7"/>
      <x:c r="C17" s="8"/>
      <x:c r="D17" s="7"/>
      <x:c r="E17" s="7"/>
      <x:c r="F17" s="8"/>
      <x:c r="G17" s="7"/>
      <x:c r="H17" s="28" t="str">
        <x:f>IF(COUNTA(A17:G17)=0,"",IF(LEN(A17)=0,"Add a task name",IF(LEN(D17)=0,"Choose a task status",IF(AND(D17&lt;&gt;"Not started",D17&lt;&gt;"In progress",D17&lt;&gt;"Done",D17&lt;&gt;"Not needed"),"Choose a valid task status",IF(AND(LEN(E17)&gt;0,E17&lt;&gt;"High",E17&lt;&gt;"Medium",E17&lt;&gt;"Low"),"Choose a valid priority",IF(AND(COUNTA(C17)&gt;0,COUNT(C17)=0),"Enter a valid due date",IF(AND(D17="Done",COUNT(F17)=0),"Add completion date",IF(AND(D17&lt;&gt;"Done",COUNT(F17)&gt;0),"Review completion status",""))))))))</x:f>
      </x:c>
    </x:row>
    <x:row r="18" ht="24" customHeight="1">
      <x:c r="A18" s="7"/>
      <x:c r="B18" s="7"/>
      <x:c r="C18" s="8"/>
      <x:c r="D18" s="7"/>
      <x:c r="E18" s="7"/>
      <x:c r="F18" s="8"/>
      <x:c r="G18" s="7"/>
      <x:c r="H18" s="28" t="str">
        <x:f>IF(COUNTA(A18:G18)=0,"",IF(LEN(A18)=0,"Add a task name",IF(LEN(D18)=0,"Choose a task status",IF(AND(D18&lt;&gt;"Not started",D18&lt;&gt;"In progress",D18&lt;&gt;"Done",D18&lt;&gt;"Not needed"),"Choose a valid task status",IF(AND(LEN(E18)&gt;0,E18&lt;&gt;"High",E18&lt;&gt;"Medium",E18&lt;&gt;"Low"),"Choose a valid priority",IF(AND(COUNTA(C18)&gt;0,COUNT(C18)=0),"Enter a valid due date",IF(AND(D18="Done",COUNT(F18)=0),"Add completion date",IF(AND(D18&lt;&gt;"Done",COUNT(F18)&gt;0),"Review completion status",""))))))))</x:f>
      </x:c>
    </x:row>
    <x:row r="19" ht="24" customHeight="1">
      <x:c r="A19" s="7"/>
      <x:c r="B19" s="7"/>
      <x:c r="C19" s="8"/>
      <x:c r="D19" s="7"/>
      <x:c r="E19" s="7"/>
      <x:c r="F19" s="8"/>
      <x:c r="G19" s="7"/>
      <x:c r="H19" s="28" t="str">
        <x:f>IF(COUNTA(A19:G19)=0,"",IF(LEN(A19)=0,"Add a task name",IF(LEN(D19)=0,"Choose a task status",IF(AND(D19&lt;&gt;"Not started",D19&lt;&gt;"In progress",D19&lt;&gt;"Done",D19&lt;&gt;"Not needed"),"Choose a valid task status",IF(AND(LEN(E19)&gt;0,E19&lt;&gt;"High",E19&lt;&gt;"Medium",E19&lt;&gt;"Low"),"Choose a valid priority",IF(AND(COUNTA(C19)&gt;0,COUNT(C19)=0),"Enter a valid due date",IF(AND(D19="Done",COUNT(F19)=0),"Add completion date",IF(AND(D19&lt;&gt;"Done",COUNT(F19)&gt;0),"Review completion status",""))))))))</x:f>
      </x:c>
    </x:row>
    <x:row r="20" ht="24" customHeight="1">
      <x:c r="A20" s="7"/>
      <x:c r="B20" s="7"/>
      <x:c r="C20" s="8"/>
      <x:c r="D20" s="7"/>
      <x:c r="E20" s="7"/>
      <x:c r="F20" s="8"/>
      <x:c r="G20" s="7"/>
      <x:c r="H20" s="28" t="str">
        <x:f>IF(COUNTA(A20:G20)=0,"",IF(LEN(A20)=0,"Add a task name",IF(LEN(D20)=0,"Choose a task status",IF(AND(D20&lt;&gt;"Not started",D20&lt;&gt;"In progress",D20&lt;&gt;"Done",D20&lt;&gt;"Not needed"),"Choose a valid task status",IF(AND(LEN(E20)&gt;0,E20&lt;&gt;"High",E20&lt;&gt;"Medium",E20&lt;&gt;"Low"),"Choose a valid priority",IF(AND(COUNTA(C20)&gt;0,COUNT(C20)=0),"Enter a valid due date",IF(AND(D20="Done",COUNT(F20)=0),"Add completion date",IF(AND(D20&lt;&gt;"Done",COUNT(F20)&gt;0),"Review completion status",""))))))))</x:f>
      </x:c>
    </x:row>
    <x:row r="21" ht="24" customHeight="1">
      <x:c r="A21" s="7"/>
      <x:c r="B21" s="7"/>
      <x:c r="C21" s="8"/>
      <x:c r="D21" s="7"/>
      <x:c r="E21" s="7"/>
      <x:c r="F21" s="8"/>
      <x:c r="G21" s="7"/>
      <x:c r="H21" s="28" t="str">
        <x:f>IF(COUNTA(A21:G21)=0,"",IF(LEN(A21)=0,"Add a task name",IF(LEN(D21)=0,"Choose a task status",IF(AND(D21&lt;&gt;"Not started",D21&lt;&gt;"In progress",D21&lt;&gt;"Done",D21&lt;&gt;"Not needed"),"Choose a valid task status",IF(AND(LEN(E21)&gt;0,E21&lt;&gt;"High",E21&lt;&gt;"Medium",E21&lt;&gt;"Low"),"Choose a valid priority",IF(AND(COUNTA(C21)&gt;0,COUNT(C21)=0),"Enter a valid due date",IF(AND(D21="Done",COUNT(F21)=0),"Add completion date",IF(AND(D21&lt;&gt;"Done",COUNT(F21)&gt;0),"Review completion status",""))))))))</x:f>
      </x:c>
    </x:row>
  </x:sheetData>
  <x:conditionalFormatting sqref="C7:C7">
    <x:cfRule type="cellIs" dxfId="8" priority="1" operator="greaterThan">
      <x:formula>0</x:formula>
    </x:cfRule>
  </x:conditionalFormatting>
  <x:conditionalFormatting sqref="H7:H7">
    <x:cfRule type="cellIs" dxfId="9" priority="2" operator="greaterThan">
      <x:formula>0</x:formula>
    </x:cfRule>
  </x:conditionalFormatting>
  <x:conditionalFormatting sqref="H12:H21">
    <x:cfRule type="expression" dxfId="10" priority="3">
      <x:formula>LEN(H12)&gt;0</x:formula>
    </x:cfRule>
  </x:conditionalFormatting>
  <x:conditionalFormatting sqref="C12:C21">
    <x:cfRule type="expression" dxfId="11" priority="4">
      <x:formula>AND(ISNUMBER(C12),C12&lt;TODAY(),D12&lt;&gt;"Done",D12&lt;&gt;"Not needed",LEN(A12)&gt;0)</x:formula>
    </x:cfRule>
  </x:conditionalFormatting>
  <x:dataValidations count="4">
    <x:dataValidation type="list" errorStyle="stop" allowBlank="1" showDropDown="0" showErrorMessage="1" errorTitle="Check this entry" error="Choose one of the available values: Not started, In progress, Done, Not needed." sqref="D12:D21">
      <x:formula1>"Not started,In progress,Done,Not needed"</x:formula1>
    </x:dataValidation>
    <x:dataValidation type="list" errorStyle="stop" allowBlank="1" showDropDown="0" showErrorMessage="1" errorTitle="Check this entry" error="Choose one of the available values: High, Medium, Low." sqref="E12:E21">
      <x:formula1>"High,Medium,Low"</x:formula1>
    </x:dataValidation>
    <x:dataValidation type="date" errorStyle="stop" operator="between" allowBlank="1" showDropDown="0" showErrorMessage="1" errorTitle="Check this entry" error="Enter a valid date between 2020 and 2100." sqref="C12:C21">
      <x:formula1>DATE(2020,1,1)</x:formula1>
      <x:formula2>DATE(2100,12,31)</x:formula2>
    </x:dataValidation>
    <x:dataValidation type="date" errorStyle="stop" operator="between" allowBlank="1" showDropDown="0" showErrorMessage="1" errorTitle="Check this entry" error="Enter a valid date between 2020 and 2100." sqref="F12:F21">
      <x:formula1>DATE(2020,1,1)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31c82f778434404"/>
  </x:tableParts>
</x:worksheet>
</file>